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jeTakvimi" sheetId="1" state="visible" r:id="rId1"/>
    <sheet xmlns:r="http://schemas.openxmlformats.org/officeDocument/2006/relationships" name="GörevÖzeti" sheetId="2" state="visible" r:id="rId2"/>
    <sheet xmlns:r="http://schemas.openxmlformats.org/officeDocument/2006/relationships" name="Açıklamalar" sheetId="3" state="visible" r:id="rId3"/>
  </sheets>
  <definedNames>
    <definedName name="_xlnm._FilterDatabase" localSheetId="0" hidden="1">'ProjeTakvimi'!$A$1:$M$11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DD.MM.YYYY"/>
    <numFmt numFmtId="166" formatCode="0.0"/>
  </numFmts>
  <fonts count="22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color rgb="00FFFFFF"/>
      <sz val="9"/>
    </font>
    <font>
      <name val="Calibri"/>
      <sz val="10"/>
    </font>
    <font>
      <name val="Calibri"/>
      <color rgb="000F766E"/>
      <sz val="9"/>
    </font>
    <font>
      <name val="Calibri"/>
      <color rgb="00FFFFFF"/>
      <sz val="9"/>
    </font>
    <font>
      <name val="Calibri"/>
      <color rgb="004B5563"/>
      <sz val="9"/>
    </font>
    <font>
      <name val="Calibri"/>
      <b val="1"/>
      <color rgb="001E293B"/>
      <sz val="16"/>
    </font>
    <font>
      <name val="Calibri"/>
      <b val="1"/>
      <color rgb="00475569"/>
      <sz val="9"/>
    </font>
    <font>
      <name val="Calibri"/>
      <b val="1"/>
      <color rgb="001D4ED8"/>
      <sz val="20"/>
    </font>
    <font>
      <name val="Calibri"/>
      <b val="1"/>
      <color rgb="0015803D"/>
      <sz val="20"/>
    </font>
    <font>
      <name val="Calibri"/>
      <b val="1"/>
      <color rgb="00C2410C"/>
      <sz val="20"/>
    </font>
    <font>
      <name val="Calibri"/>
      <b val="1"/>
      <color rgb="004338CA"/>
      <sz val="20"/>
    </font>
    <font>
      <name val="Calibri"/>
      <b val="1"/>
      <color rgb="0092400E"/>
      <sz val="20"/>
    </font>
    <font>
      <name val="Calibri"/>
      <b val="1"/>
      <color rgb="00065F46"/>
      <sz val="20"/>
    </font>
    <font>
      <name val="Calibri"/>
      <b val="1"/>
      <color rgb="00B91C1C"/>
      <sz val="20"/>
    </font>
    <font>
      <name val="Calibri"/>
      <b val="1"/>
      <color rgb="00FFFFFF"/>
      <sz val="10"/>
    </font>
    <font>
      <name val="Calibri"/>
      <b val="1"/>
      <sz val="11"/>
    </font>
    <font>
      <name val="Calibri"/>
      <b val="1"/>
      <color rgb="00FFFFFF"/>
      <sz val="15"/>
    </font>
    <font>
      <name val="Calibri"/>
      <b val="1"/>
      <color rgb="001E293B"/>
      <sz val="10"/>
    </font>
    <font>
      <name val="Calibri"/>
      <color rgb="00374151"/>
      <sz val="10"/>
    </font>
    <font>
      <name val="Calibri"/>
      <i val="1"/>
      <color rgb="006B7280"/>
      <sz val="10"/>
    </font>
  </fonts>
  <fills count="17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0F766E"/>
      </patternFill>
    </fill>
    <fill>
      <patternFill patternType="solid">
        <fgColor rgb="00F8FAFC"/>
      </patternFill>
    </fill>
    <fill>
      <patternFill patternType="solid">
        <fgColor rgb="00FFFBEB"/>
      </patternFill>
    </fill>
    <fill>
      <patternFill patternType="solid">
        <fgColor rgb="00F59E0B"/>
      </patternFill>
    </fill>
    <fill>
      <patternFill patternType="solid">
        <fgColor rgb="00FFFFFF"/>
      </patternFill>
    </fill>
    <fill>
      <patternFill patternType="solid">
        <fgColor rgb="00DBEAFE"/>
      </patternFill>
    </fill>
    <fill>
      <patternFill patternType="solid">
        <fgColor rgb="00E2E8F0"/>
      </patternFill>
    </fill>
    <fill>
      <patternFill patternType="solid">
        <fgColor rgb="00DCFCE7"/>
      </patternFill>
    </fill>
    <fill>
      <patternFill patternType="solid">
        <fgColor rgb="00FED7AA"/>
      </patternFill>
    </fill>
    <fill>
      <patternFill patternType="solid">
        <fgColor rgb="00E0E7FF"/>
      </patternFill>
    </fill>
    <fill>
      <patternFill patternType="solid">
        <fgColor rgb="00FEF3C7"/>
      </patternFill>
    </fill>
    <fill>
      <patternFill patternType="solid">
        <fgColor rgb="00D1FAE5"/>
      </patternFill>
    </fill>
    <fill>
      <patternFill patternType="solid">
        <fgColor rgb="00FEE2E2"/>
      </patternFill>
    </fill>
    <fill>
      <patternFill patternType="solid">
        <fgColor rgb="00F9FAFB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40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165" fontId="3" fillId="5" borderId="1" applyAlignment="1" pivotButton="0" quotePrefix="0" xfId="0">
      <alignment horizontal="center" vertical="center" wrapText="1"/>
    </xf>
    <xf numFmtId="9" fontId="3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0" fontId="5" fillId="6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3" fillId="7" borderId="1" applyAlignment="1" pivotButton="0" quotePrefix="0" xfId="0">
      <alignment horizontal="center" vertical="center" wrapText="1"/>
    </xf>
    <xf numFmtId="0" fontId="3" fillId="7" borderId="1" applyAlignment="1" pivotButton="0" quotePrefix="0" xfId="0">
      <alignment horizontal="left" vertical="center" wrapText="1"/>
    </xf>
    <xf numFmtId="0" fontId="4" fillId="7" borderId="1" applyAlignment="1" pivotButton="0" quotePrefix="0" xfId="0">
      <alignment horizontal="center" vertical="center" wrapText="1"/>
    </xf>
    <xf numFmtId="0" fontId="6" fillId="8" borderId="1" applyAlignment="1" pivotButton="0" quotePrefix="0" xfId="0">
      <alignment horizontal="center" vertical="center" wrapText="1"/>
    </xf>
    <xf numFmtId="0" fontId="7" fillId="9" borderId="1" applyAlignment="1" pivotButton="0" quotePrefix="0" xfId="0">
      <alignment horizontal="center" vertical="center" wrapText="1"/>
    </xf>
    <xf numFmtId="0" fontId="8" fillId="8" borderId="1" applyAlignment="1" pivotButton="0" quotePrefix="0" xfId="0">
      <alignment horizontal="center" vertical="center" wrapText="1"/>
    </xf>
    <xf numFmtId="0" fontId="8" fillId="10" borderId="1" applyAlignment="1" pivotButton="0" quotePrefix="0" xfId="0">
      <alignment horizontal="center" vertical="center" wrapText="1"/>
    </xf>
    <xf numFmtId="0" fontId="8" fillId="11" borderId="1" applyAlignment="1" pivotButton="0" quotePrefix="0" xfId="0">
      <alignment horizontal="center" vertical="center" wrapText="1"/>
    </xf>
    <xf numFmtId="0" fontId="8" fillId="12" borderId="1" applyAlignment="1" pivotButton="0" quotePrefix="0" xfId="0">
      <alignment horizontal="center" vertical="center" wrapText="1"/>
    </xf>
    <xf numFmtId="0" fontId="8" fillId="13" borderId="1" applyAlignment="1" pivotButton="0" quotePrefix="0" xfId="0">
      <alignment horizontal="center" vertical="center" wrapText="1"/>
    </xf>
    <xf numFmtId="0" fontId="8" fillId="14" borderId="1" applyAlignment="1" pivotButton="0" quotePrefix="0" xfId="0">
      <alignment horizontal="center" vertical="center" wrapText="1"/>
    </xf>
    <xf numFmtId="0" fontId="8" fillId="15" borderId="1" applyAlignment="1" pivotButton="0" quotePrefix="0" xfId="0">
      <alignment horizontal="center" vertical="center" wrapText="1"/>
    </xf>
    <xf numFmtId="0" fontId="9" fillId="8" borderId="1" applyAlignment="1" pivotButton="0" quotePrefix="0" xfId="0">
      <alignment horizontal="center" vertical="center" wrapText="1"/>
    </xf>
    <xf numFmtId="0" fontId="10" fillId="10" borderId="1" applyAlignment="1" pivotButton="0" quotePrefix="0" xfId="0">
      <alignment horizontal="center" vertical="center" wrapText="1"/>
    </xf>
    <xf numFmtId="0" fontId="11" fillId="11" borderId="1" applyAlignment="1" pivotButton="0" quotePrefix="0" xfId="0">
      <alignment horizontal="center" vertical="center" wrapText="1"/>
    </xf>
    <xf numFmtId="0" fontId="12" fillId="12" borderId="1" applyAlignment="1" pivotButton="0" quotePrefix="0" xfId="0">
      <alignment horizontal="center" vertical="center" wrapText="1"/>
    </xf>
    <xf numFmtId="9" fontId="13" fillId="13" borderId="1" applyAlignment="1" pivotButton="0" quotePrefix="0" xfId="0">
      <alignment horizontal="center" vertical="center" wrapText="1"/>
    </xf>
    <xf numFmtId="166" fontId="14" fillId="14" borderId="1" applyAlignment="1" pivotButton="0" quotePrefix="0" xfId="0">
      <alignment horizontal="center" vertical="center" wrapText="1"/>
    </xf>
    <xf numFmtId="0" fontId="15" fillId="15" borderId="1" applyAlignment="1" pivotButton="0" quotePrefix="0" xfId="0">
      <alignment horizontal="center" vertical="center" wrapText="1"/>
    </xf>
    <xf numFmtId="0" fontId="16" fillId="3" borderId="1" applyAlignment="1" pivotButton="0" quotePrefix="0" xfId="0">
      <alignment horizontal="center" vertical="center" wrapText="1"/>
    </xf>
    <xf numFmtId="0" fontId="17" fillId="4" borderId="1" applyAlignment="1" pivotButton="0" quotePrefix="0" xfId="0">
      <alignment horizontal="center" vertical="center" wrapText="1"/>
    </xf>
    <xf numFmtId="0" fontId="17" fillId="7" borderId="1" applyAlignment="1" pivotButton="0" quotePrefix="0" xfId="0">
      <alignment horizontal="center" vertical="center" wrapText="1"/>
    </xf>
    <xf numFmtId="0" fontId="18" fillId="2" borderId="1" applyAlignment="1" pivotButton="0" quotePrefix="0" xfId="0">
      <alignment horizontal="center" vertical="center" wrapText="1"/>
    </xf>
    <xf numFmtId="0" fontId="1" fillId="3" borderId="1" applyAlignment="1" pivotButton="0" quotePrefix="0" xfId="0">
      <alignment horizontal="left" vertical="center" wrapText="1"/>
    </xf>
    <xf numFmtId="0" fontId="19" fillId="4" borderId="1" applyAlignment="1" pivotButton="0" quotePrefix="0" xfId="0">
      <alignment horizontal="left" vertical="center" wrapText="1"/>
    </xf>
    <xf numFmtId="0" fontId="20" fillId="4" borderId="1" applyAlignment="1" pivotButton="0" quotePrefix="0" xfId="0">
      <alignment horizontal="left" vertical="center" wrapText="1"/>
    </xf>
    <xf numFmtId="0" fontId="19" fillId="7" borderId="1" applyAlignment="1" pivotButton="0" quotePrefix="0" xfId="0">
      <alignment horizontal="left" vertical="center" wrapText="1"/>
    </xf>
    <xf numFmtId="0" fontId="20" fillId="7" borderId="1" applyAlignment="1" pivotButton="0" quotePrefix="0" xfId="0">
      <alignment horizontal="left" vertical="center" wrapText="1"/>
    </xf>
    <xf numFmtId="0" fontId="21" fillId="16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6">
    <dxf>
      <font>
        <name val="Calibri"/>
        <b val="1"/>
        <color rgb="00166534"/>
      </font>
      <fill>
        <patternFill patternType="solid">
          <fgColor rgb="00DCFCE7"/>
        </patternFill>
      </fill>
    </dxf>
    <dxf>
      <font>
        <name val="Calibri"/>
        <b val="1"/>
        <color rgb="0092400E"/>
      </font>
      <fill>
        <patternFill patternType="solid">
          <fgColor rgb="00FED7AA"/>
        </patternFill>
      </fill>
    </dxf>
    <dxf>
      <font>
        <name val="Calibri"/>
        <color rgb="001E40AF"/>
      </font>
      <fill>
        <patternFill patternType="solid">
          <fgColor rgb="00DBEAFE"/>
        </patternFill>
      </fill>
    </dxf>
    <dxf>
      <font>
        <name val="Calibri"/>
        <b val="1"/>
        <color rgb="00991B1B"/>
      </font>
      <fill>
        <patternFill patternType="solid">
          <fgColor rgb="00FEE2E2"/>
        </patternFill>
      </fill>
    </dxf>
    <dxf>
      <font>
        <name val="Calibri"/>
        <color rgb="0092400E"/>
      </font>
      <fill>
        <patternFill patternType="solid">
          <fgColor rgb="00FED7AA"/>
        </patternFill>
      </fill>
    </dxf>
    <dxf>
      <font>
        <name val="Calibri"/>
        <color rgb="00166534"/>
      </font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Duruma Göre Görev Sayısı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'GörevÖzeti'!B5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'GörevÖzeti'!$A$6:$A$8</f>
            </numRef>
          </cat>
          <val>
            <numRef>
              <f>'GörevÖzeti'!$B$6:$B$8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Durum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Görev Sayısı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Önceliğe Göre Görev Dağılımı</a:t>
            </a:r>
          </a:p>
        </rich>
      </tx>
    </title>
    <plotArea>
      <pieChart>
        <varyColors val="1"/>
        <ser>
          <idx val="0"/>
          <order val="0"/>
          <tx>
            <strRef>
              <f>'GörevÖzeti'!E5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DC2626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F59E0B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22C55E"/>
              </a:solidFill>
              <a:ln xmlns:a="http://schemas.openxmlformats.org/drawingml/2006/main">
                <a:prstDash val="solid"/>
              </a:ln>
            </spPr>
          </dPt>
          <cat>
            <numRef>
              <f>'GörevÖzeti'!$D$6:$D$8</f>
            </numRef>
          </cat>
          <val>
            <numRef>
              <f>'GörevÖzeti'!$E$6:$E$8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9</row>
      <rowOff>0</rowOff>
    </from>
    <ext cx="504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9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11"/>
  <sheetViews>
    <sheetView workbookViewId="0">
      <pane xSplit="4" ySplit="1" topLeftCell="E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0" customWidth="1" min="1" max="1"/>
    <col width="22" customWidth="1" min="2" max="2"/>
    <col width="16" customWidth="1" min="3" max="3"/>
    <col width="14" customWidth="1" min="4" max="4"/>
    <col width="12" customWidth="1" min="5" max="5"/>
    <col width="12" customWidth="1" min="6" max="6"/>
    <col width="10" customWidth="1" min="7" max="7"/>
    <col width="10" customWidth="1" min="8" max="8"/>
    <col width="14" customWidth="1" min="9" max="9"/>
    <col width="10" customWidth="1" min="10" max="10"/>
    <col width="12" customWidth="1" min="11" max="11"/>
    <col width="20" customWidth="1" min="12" max="12"/>
    <col width="12" customWidth="1" min="13" max="13"/>
    <col width="8" customWidth="1" min="14" max="14"/>
    <col width="8" customWidth="1" min="15" max="15"/>
    <col width="8" customWidth="1" min="16" max="16"/>
    <col width="8" customWidth="1" min="17" max="17"/>
    <col width="8" customWidth="1" min="18" max="18"/>
    <col width="8" customWidth="1" min="19" max="19"/>
    <col width="8" customWidth="1" min="20" max="20"/>
    <col width="8" customWidth="1" min="21" max="21"/>
    <col width="8" customWidth="1" min="22" max="22"/>
    <col width="8" customWidth="1" min="23" max="23"/>
  </cols>
  <sheetData>
    <row r="1" ht="36" customHeight="1">
      <c r="A1" s="1" t="inlineStr">
        <is>
          <t>Proje ID</t>
        </is>
      </c>
      <c r="B1" s="1" t="inlineStr">
        <is>
          <t>Görev Adı</t>
        </is>
      </c>
      <c r="C1" s="1" t="inlineStr">
        <is>
          <t>Sorumlu</t>
        </is>
      </c>
      <c r="D1" s="1" t="inlineStr">
        <is>
          <t>Departman</t>
        </is>
      </c>
      <c r="E1" s="1" t="inlineStr">
        <is>
          <t>Başlangıç
Tarihi</t>
        </is>
      </c>
      <c r="F1" s="1" t="inlineStr">
        <is>
          <t>Bitiş
Tarihi</t>
        </is>
      </c>
      <c r="G1" s="1" t="inlineStr">
        <is>
          <t>Planlanan
Süre (Gün)</t>
        </is>
      </c>
      <c r="H1" s="1" t="inlineStr">
        <is>
          <t>Tamamlanma
%</t>
        </is>
      </c>
      <c r="I1" s="1" t="inlineStr">
        <is>
          <t>Durum</t>
        </is>
      </c>
      <c r="J1" s="1" t="inlineStr">
        <is>
          <t>Öncelik</t>
        </is>
      </c>
      <c r="K1" s="1" t="inlineStr">
        <is>
          <t>Bağımlı
Görev ID</t>
        </is>
      </c>
      <c r="L1" s="1" t="inlineStr">
        <is>
          <t>Notlar</t>
        </is>
      </c>
      <c r="M1" s="1" t="inlineStr">
        <is>
          <t>Gecikme
Durumu</t>
        </is>
      </c>
      <c r="N1" s="2" t="inlineStr">
        <is>
          <t>01.01.2026</t>
        </is>
      </c>
      <c r="O1" s="2" t="inlineStr">
        <is>
          <t>08.01.2026</t>
        </is>
      </c>
      <c r="P1" s="2" t="inlineStr">
        <is>
          <t>15.01.2026</t>
        </is>
      </c>
      <c r="Q1" s="2" t="inlineStr">
        <is>
          <t>22.01.2026</t>
        </is>
      </c>
      <c r="R1" s="2" t="inlineStr">
        <is>
          <t>29.01.2026</t>
        </is>
      </c>
      <c r="S1" s="2" t="inlineStr">
        <is>
          <t>05.02.2026</t>
        </is>
      </c>
      <c r="T1" s="2" t="inlineStr">
        <is>
          <t>12.02.2026</t>
        </is>
      </c>
      <c r="U1" s="2" t="inlineStr">
        <is>
          <t>19.02.2026</t>
        </is>
      </c>
      <c r="V1" s="2" t="inlineStr">
        <is>
          <t>26.02.2026</t>
        </is>
      </c>
      <c r="W1" s="2" t="inlineStr">
        <is>
          <t>05.03.2026</t>
        </is>
      </c>
    </row>
    <row r="2" ht="20" customHeight="1">
      <c r="A2" s="3" t="inlineStr">
        <is>
          <t>PJT-001</t>
        </is>
      </c>
      <c r="B2" s="4" t="inlineStr">
        <is>
          <t>Analiz Toplantısı</t>
        </is>
      </c>
      <c r="C2" s="4" t="inlineStr">
        <is>
          <t>Mehmet Yılmaz</t>
        </is>
      </c>
      <c r="D2" s="4" t="inlineStr">
        <is>
          <t>PMO</t>
        </is>
      </c>
      <c r="E2" s="5" t="n">
        <v>46025</v>
      </c>
      <c r="F2" s="5" t="n">
        <v>46027</v>
      </c>
      <c r="G2" s="3">
        <f>F2-E2+1</f>
        <v/>
      </c>
      <c r="H2" s="6" t="n">
        <v>0.6</v>
      </c>
      <c r="I2" s="3">
        <f>IF(H2=1,"Tamamlandı",IF(H2&gt;0,"Devam Ediyor","Başlamadı"))</f>
        <v/>
      </c>
      <c r="J2" s="7" t="inlineStr">
        <is>
          <t>Yüksek</t>
        </is>
      </c>
      <c r="K2" s="3" t="inlineStr">
        <is>
          <t>PJT-001</t>
        </is>
      </c>
      <c r="L2" s="8" t="inlineStr">
        <is>
          <t>Proje başlangıç toplantısı</t>
        </is>
      </c>
      <c r="M2" s="3">
        <f>IF(AND(TODAY()&gt;F2,H2&lt;1),"Gecikti","")</f>
        <v/>
      </c>
      <c r="N2" s="9" t="inlineStr">
        <is>
          <t>█</t>
        </is>
      </c>
      <c r="O2" s="10" t="inlineStr"/>
      <c r="P2" s="10" t="inlineStr"/>
      <c r="Q2" s="10" t="inlineStr"/>
      <c r="R2" s="10" t="inlineStr"/>
      <c r="S2" s="10" t="inlineStr"/>
      <c r="T2" s="10" t="inlineStr"/>
      <c r="U2" s="10" t="inlineStr"/>
      <c r="V2" s="10" t="inlineStr"/>
      <c r="W2" s="10" t="inlineStr"/>
    </row>
    <row r="3" ht="20" customHeight="1">
      <c r="A3" s="11" t="inlineStr">
        <is>
          <t>PJT-002</t>
        </is>
      </c>
      <c r="B3" s="12" t="inlineStr">
        <is>
          <t>Gereksinim Dokümanı</t>
        </is>
      </c>
      <c r="C3" s="12" t="inlineStr">
        <is>
          <t>Ayşe Demir</t>
        </is>
      </c>
      <c r="D3" s="12" t="inlineStr">
        <is>
          <t>İş Analizi</t>
        </is>
      </c>
      <c r="E3" s="5" t="n">
        <v>46028</v>
      </c>
      <c r="F3" s="5" t="n">
        <v>46034</v>
      </c>
      <c r="G3" s="11">
        <f>F3-E3+1</f>
        <v/>
      </c>
      <c r="H3" s="6" t="n">
        <v>0.45</v>
      </c>
      <c r="I3" s="11">
        <f>IF(H3=1,"Tamamlandı",IF(H3&gt;0,"Devam Ediyor","Başlamadı"))</f>
        <v/>
      </c>
      <c r="J3" s="7" t="inlineStr">
        <is>
          <t>Yüksek</t>
        </is>
      </c>
      <c r="K3" s="11" t="inlineStr">
        <is>
          <t>PJT-001</t>
        </is>
      </c>
      <c r="L3" s="8" t="inlineStr">
        <is>
          <t>BRD hazırlanacak</t>
        </is>
      </c>
      <c r="M3" s="11">
        <f>IF(AND(TODAY()&gt;F3,H3&lt;1),"Gecikti","")</f>
        <v/>
      </c>
      <c r="N3" s="9" t="inlineStr">
        <is>
          <t>█</t>
        </is>
      </c>
      <c r="O3" s="9" t="inlineStr">
        <is>
          <t>█</t>
        </is>
      </c>
      <c r="P3" s="13" t="inlineStr"/>
      <c r="Q3" s="13" t="inlineStr"/>
      <c r="R3" s="13" t="inlineStr"/>
      <c r="S3" s="13" t="inlineStr"/>
      <c r="T3" s="13" t="inlineStr"/>
      <c r="U3" s="13" t="inlineStr"/>
      <c r="V3" s="13" t="inlineStr"/>
      <c r="W3" s="13" t="inlineStr"/>
    </row>
    <row r="4" ht="20" customHeight="1">
      <c r="A4" s="3" t="inlineStr">
        <is>
          <t>PJT-003</t>
        </is>
      </c>
      <c r="B4" s="4" t="inlineStr">
        <is>
          <t>Tasarım Onayı</t>
        </is>
      </c>
      <c r="C4" s="4" t="inlineStr">
        <is>
          <t>Mustafa Kaya</t>
        </is>
      </c>
      <c r="D4" s="4" t="inlineStr">
        <is>
          <t>UX/UI</t>
        </is>
      </c>
      <c r="E4" s="5" t="n">
        <v>46035</v>
      </c>
      <c r="F4" s="5" t="n">
        <v>46038</v>
      </c>
      <c r="G4" s="3">
        <f>F4-E4+1</f>
        <v/>
      </c>
      <c r="H4" s="6" t="n">
        <v>0.2</v>
      </c>
      <c r="I4" s="3">
        <f>IF(H4=1,"Tamamlandı",IF(H4&gt;0,"Devam Ediyor","Başlamadı"))</f>
        <v/>
      </c>
      <c r="J4" s="7" t="inlineStr">
        <is>
          <t>Orta</t>
        </is>
      </c>
      <c r="K4" s="3" t="inlineStr">
        <is>
          <t>PJT-002</t>
        </is>
      </c>
      <c r="L4" s="8" t="inlineStr">
        <is>
          <t>Mockup onayı</t>
        </is>
      </c>
      <c r="M4" s="3">
        <f>IF(AND(TODAY()&gt;F4,H4&lt;1),"Gecikti","")</f>
        <v/>
      </c>
      <c r="N4" s="10" t="inlineStr"/>
      <c r="O4" s="9" t="inlineStr">
        <is>
          <t>█</t>
        </is>
      </c>
      <c r="P4" s="9" t="inlineStr">
        <is>
          <t>█</t>
        </is>
      </c>
      <c r="Q4" s="10" t="inlineStr"/>
      <c r="R4" s="10" t="inlineStr"/>
      <c r="S4" s="10" t="inlineStr"/>
      <c r="T4" s="10" t="inlineStr"/>
      <c r="U4" s="10" t="inlineStr"/>
      <c r="V4" s="10" t="inlineStr"/>
      <c r="W4" s="10" t="inlineStr"/>
    </row>
    <row r="5" ht="20" customHeight="1">
      <c r="A5" s="11" t="inlineStr">
        <is>
          <t>PJT-004</t>
        </is>
      </c>
      <c r="B5" s="12" t="inlineStr">
        <is>
          <t>Geliştirme Sprint 1</t>
        </is>
      </c>
      <c r="C5" s="12" t="inlineStr">
        <is>
          <t>Fatma Şahin</t>
        </is>
      </c>
      <c r="D5" s="12" t="inlineStr">
        <is>
          <t>Yazılım</t>
        </is>
      </c>
      <c r="E5" s="5" t="n">
        <v>46039</v>
      </c>
      <c r="F5" s="5" t="n">
        <v>46053</v>
      </c>
      <c r="G5" s="11">
        <f>F5-E5+1</f>
        <v/>
      </c>
      <c r="H5" s="6" t="n">
        <v>0.1</v>
      </c>
      <c r="I5" s="11">
        <f>IF(H5=1,"Tamamlandı",IF(H5&gt;0,"Devam Ediyor","Başlamadı"))</f>
        <v/>
      </c>
      <c r="J5" s="7" t="inlineStr">
        <is>
          <t>Yüksek</t>
        </is>
      </c>
      <c r="K5" s="11" t="inlineStr">
        <is>
          <t>PJT-003</t>
        </is>
      </c>
      <c r="L5" s="8" t="inlineStr">
        <is>
          <t>İlk sprint</t>
        </is>
      </c>
      <c r="M5" s="11">
        <f>IF(AND(TODAY()&gt;F5,H5&lt;1),"Gecikti","")</f>
        <v/>
      </c>
      <c r="N5" s="13" t="inlineStr"/>
      <c r="O5" s="13" t="inlineStr"/>
      <c r="P5" s="9" t="inlineStr">
        <is>
          <t>█</t>
        </is>
      </c>
      <c r="Q5" s="9" t="inlineStr">
        <is>
          <t>█</t>
        </is>
      </c>
      <c r="R5" s="9" t="inlineStr">
        <is>
          <t>█</t>
        </is>
      </c>
      <c r="S5" s="13" t="inlineStr"/>
      <c r="T5" s="13" t="inlineStr"/>
      <c r="U5" s="13" t="inlineStr"/>
      <c r="V5" s="13" t="inlineStr"/>
      <c r="W5" s="13" t="inlineStr"/>
    </row>
    <row r="6" ht="20" customHeight="1">
      <c r="A6" s="3" t="inlineStr">
        <is>
          <t>PJT-005</t>
        </is>
      </c>
      <c r="B6" s="4" t="inlineStr">
        <is>
          <t>Test Planı</t>
        </is>
      </c>
      <c r="C6" s="4" t="inlineStr">
        <is>
          <t>Ali Koç</t>
        </is>
      </c>
      <c r="D6" s="4" t="inlineStr">
        <is>
          <t>QA</t>
        </is>
      </c>
      <c r="E6" s="5" t="n">
        <v>46042</v>
      </c>
      <c r="F6" s="5" t="n">
        <v>46046</v>
      </c>
      <c r="G6" s="3">
        <f>F6-E6+1</f>
        <v/>
      </c>
      <c r="H6" s="6" t="n">
        <v>0</v>
      </c>
      <c r="I6" s="3">
        <f>IF(H6=1,"Tamamlandı",IF(H6&gt;0,"Devam Ediyor","Başlamadı"))</f>
        <v/>
      </c>
      <c r="J6" s="7" t="inlineStr">
        <is>
          <t>Orta</t>
        </is>
      </c>
      <c r="K6" s="3" t="inlineStr">
        <is>
          <t>PJT-004</t>
        </is>
      </c>
      <c r="L6" s="8" t="inlineStr">
        <is>
          <t>Test senaryoları</t>
        </is>
      </c>
      <c r="M6" s="3">
        <f>IF(AND(TODAY()&gt;F6,H6&lt;1),"Gecikti","")</f>
        <v/>
      </c>
      <c r="N6" s="10" t="inlineStr"/>
      <c r="O6" s="10" t="inlineStr"/>
      <c r="P6" s="14" t="inlineStr">
        <is>
          <t>█</t>
        </is>
      </c>
      <c r="Q6" s="14" t="inlineStr">
        <is>
          <t>█</t>
        </is>
      </c>
      <c r="R6" s="10" t="inlineStr"/>
      <c r="S6" s="10" t="inlineStr"/>
      <c r="T6" s="10" t="inlineStr"/>
      <c r="U6" s="10" t="inlineStr"/>
      <c r="V6" s="10" t="inlineStr"/>
      <c r="W6" s="10" t="inlineStr"/>
    </row>
    <row r="7" ht="20" customHeight="1">
      <c r="A7" s="11" t="inlineStr">
        <is>
          <t>PJT-006</t>
        </is>
      </c>
      <c r="B7" s="12" t="inlineStr">
        <is>
          <t>Entegrasyon Testleri</t>
        </is>
      </c>
      <c r="C7" s="12" t="inlineStr">
        <is>
          <t>Zeynep Arslan</t>
        </is>
      </c>
      <c r="D7" s="12" t="inlineStr">
        <is>
          <t>QA</t>
        </is>
      </c>
      <c r="E7" s="5" t="n">
        <v>46054</v>
      </c>
      <c r="F7" s="5" t="n">
        <v>46063</v>
      </c>
      <c r="G7" s="11">
        <f>F7-E7+1</f>
        <v/>
      </c>
      <c r="H7" s="6" t="n">
        <v>0</v>
      </c>
      <c r="I7" s="11">
        <f>IF(H7=1,"Tamamlandı",IF(H7&gt;0,"Devam Ediyor","Başlamadı"))</f>
        <v/>
      </c>
      <c r="J7" s="7" t="inlineStr">
        <is>
          <t>Yüksek</t>
        </is>
      </c>
      <c r="K7" s="11" t="inlineStr">
        <is>
          <t>PJT-005</t>
        </is>
      </c>
      <c r="L7" s="8" t="inlineStr">
        <is>
          <t>API testleri</t>
        </is>
      </c>
      <c r="M7" s="11">
        <f>IF(AND(TODAY()&gt;F7,H7&lt;1),"Gecikti","")</f>
        <v/>
      </c>
      <c r="N7" s="13" t="inlineStr"/>
      <c r="O7" s="13" t="inlineStr"/>
      <c r="P7" s="13" t="inlineStr"/>
      <c r="Q7" s="13" t="inlineStr"/>
      <c r="R7" s="14" t="inlineStr">
        <is>
          <t>█</t>
        </is>
      </c>
      <c r="S7" s="14" t="inlineStr">
        <is>
          <t>█</t>
        </is>
      </c>
      <c r="T7" s="13" t="inlineStr"/>
      <c r="U7" s="13" t="inlineStr"/>
      <c r="V7" s="13" t="inlineStr"/>
      <c r="W7" s="13" t="inlineStr"/>
    </row>
    <row r="8" ht="20" customHeight="1">
      <c r="A8" s="3" t="inlineStr">
        <is>
          <t>PJT-007</t>
        </is>
      </c>
      <c r="B8" s="4" t="inlineStr">
        <is>
          <t>Kullanıcı Eğitimi</t>
        </is>
      </c>
      <c r="C8" s="4" t="inlineStr">
        <is>
          <t>Can Aydın</t>
        </is>
      </c>
      <c r="D8" s="4" t="inlineStr">
        <is>
          <t>Eğitim</t>
        </is>
      </c>
      <c r="E8" s="5" t="n">
        <v>46065</v>
      </c>
      <c r="F8" s="5" t="n">
        <v>46067</v>
      </c>
      <c r="G8" s="3">
        <f>F8-E8+1</f>
        <v/>
      </c>
      <c r="H8" s="6" t="n">
        <v>0</v>
      </c>
      <c r="I8" s="3">
        <f>IF(H8=1,"Tamamlandı",IF(H8&gt;0,"Devam Ediyor","Başlamadı"))</f>
        <v/>
      </c>
      <c r="J8" s="7" t="inlineStr">
        <is>
          <t>Düşük</t>
        </is>
      </c>
      <c r="K8" s="3" t="inlineStr">
        <is>
          <t>PJT-006</t>
        </is>
      </c>
      <c r="L8" s="8" t="inlineStr">
        <is>
          <t>Son kullanıcı eğitimi</t>
        </is>
      </c>
      <c r="M8" s="3">
        <f>IF(AND(TODAY()&gt;F8,H8&lt;1),"Gecikti","")</f>
        <v/>
      </c>
      <c r="N8" s="10" t="inlineStr"/>
      <c r="O8" s="10" t="inlineStr"/>
      <c r="P8" s="10" t="inlineStr"/>
      <c r="Q8" s="10" t="inlineStr"/>
      <c r="R8" s="10" t="inlineStr"/>
      <c r="S8" s="10" t="inlineStr"/>
      <c r="T8" s="14" t="inlineStr">
        <is>
          <t>█</t>
        </is>
      </c>
      <c r="U8" s="10" t="inlineStr"/>
      <c r="V8" s="10" t="inlineStr"/>
      <c r="W8" s="10" t="inlineStr"/>
    </row>
    <row r="9" ht="20" customHeight="1">
      <c r="A9" s="11" t="inlineStr">
        <is>
          <t>PJT-008</t>
        </is>
      </c>
      <c r="B9" s="12" t="inlineStr">
        <is>
          <t>Go-Live Hazırlığı</t>
        </is>
      </c>
      <c r="C9" s="12" t="inlineStr">
        <is>
          <t>Elif Çelik</t>
        </is>
      </c>
      <c r="D9" s="12" t="inlineStr">
        <is>
          <t>PMO</t>
        </is>
      </c>
      <c r="E9" s="5" t="n">
        <v>46068</v>
      </c>
      <c r="F9" s="5" t="n">
        <v>46071</v>
      </c>
      <c r="G9" s="11">
        <f>F9-E9+1</f>
        <v/>
      </c>
      <c r="H9" s="6" t="n">
        <v>0</v>
      </c>
      <c r="I9" s="11">
        <f>IF(H9=1,"Tamamlandı",IF(H9&gt;0,"Devam Ediyor","Başlamadı"))</f>
        <v/>
      </c>
      <c r="J9" s="7" t="inlineStr">
        <is>
          <t>Yüksek</t>
        </is>
      </c>
      <c r="K9" s="11" t="inlineStr">
        <is>
          <t>PJT-007</t>
        </is>
      </c>
      <c r="L9" s="8" t="inlineStr">
        <is>
          <t>Canlı hazırlık</t>
        </is>
      </c>
      <c r="M9" s="11">
        <f>IF(AND(TODAY()&gt;F9,H9&lt;1),"Gecikti","")</f>
        <v/>
      </c>
      <c r="N9" s="13" t="inlineStr"/>
      <c r="O9" s="13" t="inlineStr"/>
      <c r="P9" s="13" t="inlineStr"/>
      <c r="Q9" s="13" t="inlineStr"/>
      <c r="R9" s="13" t="inlineStr"/>
      <c r="S9" s="13" t="inlineStr"/>
      <c r="T9" s="14" t="inlineStr">
        <is>
          <t>█</t>
        </is>
      </c>
      <c r="U9" s="13" t="inlineStr"/>
      <c r="V9" s="13" t="inlineStr"/>
      <c r="W9" s="13" t="inlineStr"/>
    </row>
    <row r="10" ht="20" customHeight="1">
      <c r="A10" s="3" t="inlineStr">
        <is>
          <t>PJT-009</t>
        </is>
      </c>
      <c r="B10" s="4" t="inlineStr">
        <is>
          <t>Canlıya Alma</t>
        </is>
      </c>
      <c r="C10" s="4" t="inlineStr">
        <is>
          <t>Hüseyin Ersoy</t>
        </is>
      </c>
      <c r="D10" s="4" t="inlineStr">
        <is>
          <t>IT Operasyon</t>
        </is>
      </c>
      <c r="E10" s="5" t="n">
        <v>46072</v>
      </c>
      <c r="F10" s="5" t="n">
        <v>46073</v>
      </c>
      <c r="G10" s="3">
        <f>F10-E10+1</f>
        <v/>
      </c>
      <c r="H10" s="6" t="n">
        <v>0</v>
      </c>
      <c r="I10" s="3">
        <f>IF(H10=1,"Tamamlandı",IF(H10&gt;0,"Devam Ediyor","Başlamadı"))</f>
        <v/>
      </c>
      <c r="J10" s="7" t="inlineStr">
        <is>
          <t>Yüksek</t>
        </is>
      </c>
      <c r="K10" s="3" t="inlineStr">
        <is>
          <t>PJT-008</t>
        </is>
      </c>
      <c r="L10" s="8" t="inlineStr">
        <is>
          <t>Deployment</t>
        </is>
      </c>
      <c r="M10" s="3">
        <f>IF(AND(TODAY()&gt;F10,H10&lt;1),"Gecikti","")</f>
        <v/>
      </c>
      <c r="N10" s="10" t="inlineStr"/>
      <c r="O10" s="10" t="inlineStr"/>
      <c r="P10" s="10" t="inlineStr"/>
      <c r="Q10" s="10" t="inlineStr"/>
      <c r="R10" s="10" t="inlineStr"/>
      <c r="S10" s="10" t="inlineStr"/>
      <c r="T10" s="10" t="inlineStr"/>
      <c r="U10" s="14" t="inlineStr">
        <is>
          <t>█</t>
        </is>
      </c>
      <c r="V10" s="10" t="inlineStr"/>
      <c r="W10" s="10" t="inlineStr"/>
    </row>
    <row r="11" ht="20" customHeight="1">
      <c r="A11" s="11" t="inlineStr">
        <is>
          <t>PJT-010</t>
        </is>
      </c>
      <c r="B11" s="12" t="inlineStr">
        <is>
          <t>Post-Launch Destek</t>
        </is>
      </c>
      <c r="C11" s="12" t="inlineStr">
        <is>
          <t>Hatice Karaca</t>
        </is>
      </c>
      <c r="D11" s="12" t="inlineStr">
        <is>
          <t>Destek</t>
        </is>
      </c>
      <c r="E11" s="5" t="n">
        <v>46074</v>
      </c>
      <c r="F11" s="5" t="n">
        <v>46081</v>
      </c>
      <c r="G11" s="11">
        <f>F11-E11+1</f>
        <v/>
      </c>
      <c r="H11" s="6" t="n">
        <v>0</v>
      </c>
      <c r="I11" s="11">
        <f>IF(H11=1,"Tamamlandı",IF(H11&gt;0,"Devam Ediyor","Başlamadı"))</f>
        <v/>
      </c>
      <c r="J11" s="7" t="inlineStr">
        <is>
          <t>Orta</t>
        </is>
      </c>
      <c r="K11" s="11" t="inlineStr">
        <is>
          <t>PJT-009</t>
        </is>
      </c>
      <c r="L11" s="8" t="inlineStr">
        <is>
          <t>Hypercare dönemi</t>
        </is>
      </c>
      <c r="M11" s="11">
        <f>IF(AND(TODAY()&gt;F11,H11&lt;1),"Gecikti","")</f>
        <v/>
      </c>
      <c r="N11" s="13" t="inlineStr"/>
      <c r="O11" s="13" t="inlineStr"/>
      <c r="P11" s="13" t="inlineStr"/>
      <c r="Q11" s="13" t="inlineStr"/>
      <c r="R11" s="13" t="inlineStr"/>
      <c r="S11" s="13" t="inlineStr"/>
      <c r="T11" s="13" t="inlineStr"/>
      <c r="U11" s="14" t="inlineStr">
        <is>
          <t>█</t>
        </is>
      </c>
      <c r="V11" s="14" t="inlineStr">
        <is>
          <t>█</t>
        </is>
      </c>
      <c r="W11" s="13" t="inlineStr"/>
    </row>
  </sheetData>
  <autoFilter ref="A1:M11"/>
  <conditionalFormatting sqref="I2:I11">
    <cfRule type="expression" priority="1" dxfId="0" stopIfTrue="0">
      <formula>$I2="Tamamlandı"</formula>
    </cfRule>
    <cfRule type="expression" priority="2" dxfId="1" stopIfTrue="0">
      <formula>$I2="Devam Ediyor"</formula>
    </cfRule>
    <cfRule type="expression" priority="3" dxfId="2" stopIfTrue="0">
      <formula>$I2="Başlamadı"</formula>
    </cfRule>
  </conditionalFormatting>
  <conditionalFormatting sqref="M2:M11">
    <cfRule type="expression" priority="4" dxfId="3" stopIfTrue="0">
      <formula>$M2="Gecikti"</formula>
    </cfRule>
  </conditionalFormatting>
  <conditionalFormatting sqref="J2:J11">
    <cfRule type="expression" priority="5" dxfId="3" stopIfTrue="0">
      <formula>$J2="Yüksek"</formula>
    </cfRule>
    <cfRule type="expression" priority="6" dxfId="4" stopIfTrue="0">
      <formula>$J2="Orta"</formula>
    </cfRule>
    <cfRule type="expression" priority="7" dxfId="5" stopIfTrue="0">
      <formula>$J2="Düşük"</formula>
    </cfRule>
  </conditionalFormatting>
  <dataValidations count="2">
    <dataValidation sqref="I2:I11" showErrorMessage="1" showInputMessage="1" allowBlank="1" type="list">
      <formula1>"Başlamadı,Devam Ediyor,Tamamlandı"</formula1>
    </dataValidation>
    <dataValidation sqref="J2:J11" showErrorMessage="1" showInputMessage="1" allowBlank="1" type="list">
      <formula1>"Yüksek,Orta,Düşük"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8"/>
  <sheetViews>
    <sheetView showGridLines="0"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</cols>
  <sheetData>
    <row r="1" ht="40" customHeight="1">
      <c r="A1" s="15" t="inlineStr">
        <is>
          <t>📊 PROJE YÖNETİM PANELİ - GÖREV ÖZETİ</t>
        </is>
      </c>
    </row>
    <row r="2" ht="30" customHeight="1">
      <c r="A2" s="16" t="inlineStr">
        <is>
          <t>Toplam
Görev</t>
        </is>
      </c>
      <c r="B2" s="17" t="inlineStr">
        <is>
          <t>Tamamlanan
Görev</t>
        </is>
      </c>
      <c r="C2" s="18" t="inlineStr">
        <is>
          <t>Devam Eden
Görev</t>
        </is>
      </c>
      <c r="D2" s="19" t="inlineStr">
        <is>
          <t>Başlamamış
Görev</t>
        </is>
      </c>
      <c r="E2" s="20" t="inlineStr">
        <is>
          <t>Ort. Tamamlanma
%</t>
        </is>
      </c>
      <c r="F2" s="21" t="inlineStr">
        <is>
          <t>Ort. Süre
(Gün)</t>
        </is>
      </c>
      <c r="G2" s="22" t="inlineStr">
        <is>
          <t>Geciken
Görev</t>
        </is>
      </c>
    </row>
    <row r="3" ht="45" customHeight="1">
      <c r="A3" s="23">
        <f>COUNTA(ProjeTakvimi!B2:B11)</f>
        <v/>
      </c>
      <c r="B3" s="24">
        <f>COUNTIF(ProjeTakvimi!I2:I11,"Tamamlandı")</f>
        <v/>
      </c>
      <c r="C3" s="25">
        <f>COUNTIF(ProjeTakvimi!I2:I11,"Devam Ediyor")</f>
        <v/>
      </c>
      <c r="D3" s="26">
        <f>COUNTIF(ProjeTakvimi!I2:I11,"Başlamadı")</f>
        <v/>
      </c>
      <c r="E3" s="27">
        <f>AVERAGE(ProjeTakvimi!H2:H11)</f>
        <v/>
      </c>
      <c r="F3" s="28">
        <f>AVERAGE(ProjeTakvimi!G2:G11)</f>
        <v/>
      </c>
      <c r="G3" s="29">
        <f>COUNTIF(ProjeTakvimi!M2:M11,"Gecikti")</f>
        <v/>
      </c>
    </row>
    <row r="5" ht="22" customHeight="1">
      <c r="A5" s="30" t="inlineStr">
        <is>
          <t>Durum</t>
        </is>
      </c>
      <c r="B5" s="30" t="inlineStr">
        <is>
          <t>Görev Sayısı</t>
        </is>
      </c>
      <c r="D5" s="30" t="inlineStr">
        <is>
          <t>Öncelik</t>
        </is>
      </c>
      <c r="E5" s="30" t="inlineStr">
        <is>
          <t>Görev Sayısı</t>
        </is>
      </c>
    </row>
    <row r="6">
      <c r="A6" s="4" t="inlineStr">
        <is>
          <t>Tamamlandı</t>
        </is>
      </c>
      <c r="B6" s="31">
        <f>COUNTIF(ProjeTakvimi!I2:I11,"Tamamlandı")</f>
        <v/>
      </c>
      <c r="D6" s="4" t="inlineStr">
        <is>
          <t>Yüksek</t>
        </is>
      </c>
      <c r="E6" s="31">
        <f>COUNTIF(ProjeTakvimi!J2:J11,"Yüksek")</f>
        <v/>
      </c>
    </row>
    <row r="7">
      <c r="A7" s="12" t="inlineStr">
        <is>
          <t>Devam Ediyor</t>
        </is>
      </c>
      <c r="B7" s="32">
        <f>COUNTIF(ProjeTakvimi!I2:I11,"Devam Ediyor")</f>
        <v/>
      </c>
      <c r="D7" s="12" t="inlineStr">
        <is>
          <t>Orta</t>
        </is>
      </c>
      <c r="E7" s="32">
        <f>COUNTIF(ProjeTakvimi!J2:J11,"Orta")</f>
        <v/>
      </c>
    </row>
    <row r="8">
      <c r="A8" s="4" t="inlineStr">
        <is>
          <t>Başlamadı</t>
        </is>
      </c>
      <c r="B8" s="31">
        <f>COUNTIF(ProjeTakvimi!I2:I11,"Başlamadı")</f>
        <v/>
      </c>
      <c r="D8" s="4" t="inlineStr">
        <is>
          <t>Düşük</t>
        </is>
      </c>
      <c r="E8" s="31">
        <f>COUNTIF(ProjeTakvimi!J2:J11,"Düşük")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1:C57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8" customWidth="1" min="2" max="2"/>
    <col width="60" customWidth="1" min="3" max="3"/>
  </cols>
  <sheetData>
    <row r="1" ht="40" customHeight="1">
      <c r="B1" s="33" t="inlineStr">
        <is>
          <t>📋 GANTT ŞEMAsı EXCEL ŞABLONU - KULLANIM KILAVUZU</t>
        </is>
      </c>
    </row>
    <row r="3" ht="22" customHeight="1">
      <c r="B3" s="34" t="inlineStr">
        <is>
          <t>GENEL BİLGİLER</t>
        </is>
      </c>
    </row>
    <row r="4" ht="18" customHeight="1">
      <c r="B4" s="35" t="inlineStr">
        <is>
          <t>Şablon Adı</t>
        </is>
      </c>
      <c r="C4" s="36" t="inlineStr">
        <is>
          <t>Gantt Şeması Excel Şablonu</t>
        </is>
      </c>
    </row>
    <row r="5" ht="18" customHeight="1">
      <c r="B5" s="37" t="inlineStr">
        <is>
          <t>Amaç</t>
        </is>
      </c>
      <c r="C5" s="38" t="inlineStr">
        <is>
          <t>Proje görevlerini takvime bağlı olarak görselleştirmek ve takip etmek</t>
        </is>
      </c>
    </row>
    <row r="6" ht="18" customHeight="1">
      <c r="B6" s="35" t="inlineStr">
        <is>
          <t>Hedef Kullanıcı</t>
        </is>
      </c>
      <c r="C6" s="36" t="inlineStr">
        <is>
          <t>Proje yöneticileri, takım liderleri, PMO ekipleri</t>
        </is>
      </c>
    </row>
    <row r="7" ht="18" customHeight="1">
      <c r="B7" s="37" t="inlineStr">
        <is>
          <t>Tarih Formatı</t>
        </is>
      </c>
      <c r="C7" s="38" t="inlineStr">
        <is>
          <t>GG.AA.YYYY (Örn: 03.01.2026) — Türk standartı</t>
        </is>
      </c>
    </row>
    <row r="8" ht="8" customHeight="1"/>
    <row r="9" ht="22" customHeight="1">
      <c r="B9" s="34" t="inlineStr">
        <is>
          <t>SAYFA AÇIKLAMALARI</t>
        </is>
      </c>
    </row>
    <row r="10" ht="18" customHeight="1">
      <c r="B10" s="35" t="inlineStr">
        <is>
          <t>ProjeTakvimi</t>
        </is>
      </c>
      <c r="C10" s="36" t="inlineStr">
        <is>
          <t>Ana Gantt görünümü. Görevleri, tarihleri ve Gantt çubuklarını içerir.</t>
        </is>
      </c>
    </row>
    <row r="11" ht="18" customHeight="1">
      <c r="B11" s="37" t="inlineStr">
        <is>
          <t>GörevÖzeti</t>
        </is>
      </c>
      <c r="C11" s="38" t="inlineStr">
        <is>
          <t>KPI paneli ve grafikler. Proje durumuna genel bakış.</t>
        </is>
      </c>
    </row>
    <row r="12" ht="18" customHeight="1">
      <c r="B12" s="35" t="inlineStr">
        <is>
          <t>Açıklamalar</t>
        </is>
      </c>
      <c r="C12" s="36" t="inlineStr">
        <is>
          <t>Bu sayfa. Kullanım talimatları ve alan açıklamaları.</t>
        </is>
      </c>
    </row>
    <row r="13" ht="8" customHeight="1"/>
    <row r="14" ht="22" customHeight="1">
      <c r="B14" s="34" t="inlineStr">
        <is>
          <t>SÜTUN AÇIKLAMALARI (ProjeTakvimi)</t>
        </is>
      </c>
    </row>
    <row r="15" ht="18" customHeight="1">
      <c r="B15" s="37" t="inlineStr">
        <is>
          <t>A - Proje ID</t>
        </is>
      </c>
      <c r="C15" s="38" t="inlineStr">
        <is>
          <t>Her göreve benzersiz kimlik atayın. Örn: PJT-001</t>
        </is>
      </c>
    </row>
    <row r="16" ht="18" customHeight="1">
      <c r="B16" s="35" t="inlineStr">
        <is>
          <t>B - Görev Adı</t>
        </is>
      </c>
      <c r="C16" s="36" t="inlineStr">
        <is>
          <t>Görevin kısa ve açıklayıcı adı</t>
        </is>
      </c>
    </row>
    <row r="17" ht="18" customHeight="1">
      <c r="B17" s="37" t="inlineStr">
        <is>
          <t>C - Sorumlu</t>
        </is>
      </c>
      <c r="C17" s="38" t="inlineStr">
        <is>
          <t>Görevi üstlenen kişinin tam adı</t>
        </is>
      </c>
    </row>
    <row r="18" ht="18" customHeight="1">
      <c r="B18" s="35" t="inlineStr">
        <is>
          <t>D - Departman</t>
        </is>
      </c>
      <c r="C18" s="36" t="inlineStr">
        <is>
          <t>Sorumlu kişinin çalıştığı departman</t>
        </is>
      </c>
    </row>
    <row r="19" ht="18" customHeight="1">
      <c r="B19" s="37" t="inlineStr">
        <is>
          <t>E - Başlangıç Tarihi</t>
        </is>
      </c>
      <c r="C19" s="38" t="inlineStr">
        <is>
          <t>Görevin başladığı tarih (GG.AA.YYYY formatında girin)</t>
        </is>
      </c>
    </row>
    <row r="20" ht="18" customHeight="1">
      <c r="B20" s="35" t="inlineStr">
        <is>
          <t>F - Bitiş Tarihi</t>
        </is>
      </c>
      <c r="C20" s="36" t="inlineStr">
        <is>
          <t>Görevin tamamlanması beklenen tarih</t>
        </is>
      </c>
    </row>
    <row r="21" ht="18" customHeight="1">
      <c r="B21" s="37" t="inlineStr">
        <is>
          <t>G - Planlanan Süre</t>
        </is>
      </c>
      <c r="C21" s="38" t="inlineStr">
        <is>
          <t>Otomatik hesaplanır: =Bitiş-Başlangıç+1 (gün cinsinden)</t>
        </is>
      </c>
    </row>
    <row r="22" ht="18" customHeight="1">
      <c r="B22" s="35" t="inlineStr">
        <is>
          <t>H - Tamamlanma %</t>
        </is>
      </c>
      <c r="C22" s="36" t="inlineStr">
        <is>
          <t>0 ile 100 arasında yüzde değeri girin (0% = başlamadı, 100% = bitti)</t>
        </is>
      </c>
    </row>
    <row r="23" ht="18" customHeight="1">
      <c r="B23" s="37" t="inlineStr">
        <is>
          <t>I - Durum</t>
        </is>
      </c>
      <c r="C23" s="38" t="inlineStr">
        <is>
          <t>Otomatik hesaplanır: H sütununa göre Başlamadı/Devam Ediyor/Tamamlandı</t>
        </is>
      </c>
    </row>
    <row r="24" ht="18" customHeight="1">
      <c r="B24" s="35" t="inlineStr">
        <is>
          <t>J - Öncelik</t>
        </is>
      </c>
      <c r="C24" s="36" t="inlineStr">
        <is>
          <t>Açılır listeden seçin: Yüksek / Orta / Düşük</t>
        </is>
      </c>
    </row>
    <row r="25" ht="18" customHeight="1">
      <c r="B25" s="37" t="inlineStr">
        <is>
          <t>K - Bağımlı Görev</t>
        </is>
      </c>
      <c r="C25" s="38" t="inlineStr">
        <is>
          <t>Bu görevin başlaması için tamamlanması gereken görevin ID'si</t>
        </is>
      </c>
    </row>
    <row r="26" ht="18" customHeight="1">
      <c r="B26" s="35" t="inlineStr">
        <is>
          <t>L - Notlar</t>
        </is>
      </c>
      <c r="C26" s="36" t="inlineStr">
        <is>
          <t>Görevle ilgili ek açıklamalar, riskler veya bilgiler</t>
        </is>
      </c>
    </row>
    <row r="27" ht="18" customHeight="1">
      <c r="B27" s="37" t="inlineStr">
        <is>
          <t>M - Gecikme Durumu</t>
        </is>
      </c>
      <c r="C27" s="38" t="inlineStr">
        <is>
          <t>Otomatik: Bugün &gt; Bitiş tarihi ve tamamlanmadıysa 'Gecikti' gösterir</t>
        </is>
      </c>
    </row>
    <row r="28" ht="8" customHeight="1"/>
    <row r="29" ht="22" customHeight="1">
      <c r="B29" s="34" t="inlineStr">
        <is>
          <t>GANTT ALANI (N+ Sütunlar)</t>
        </is>
      </c>
    </row>
    <row r="30" ht="18" customHeight="1">
      <c r="B30" s="35" t="inlineStr">
        <is>
          <t>Renk Anlamları</t>
        </is>
      </c>
      <c r="C30" s="36" t="inlineStr"/>
    </row>
    <row r="31" ht="18" customHeight="1">
      <c r="B31" s="37" t="inlineStr">
        <is>
          <t>Yeşil (█)</t>
        </is>
      </c>
      <c r="C31" s="38" t="inlineStr">
        <is>
          <t>Tamamlanmış görev — Tamamlanma % = 100</t>
        </is>
      </c>
    </row>
    <row r="32" ht="18" customHeight="1">
      <c r="B32" s="35" t="inlineStr">
        <is>
          <t>Turuncu (█)</t>
        </is>
      </c>
      <c r="C32" s="36" t="inlineStr">
        <is>
          <t>Devam eden görev — Tamamlanma % &gt; 0</t>
        </is>
      </c>
    </row>
    <row r="33" ht="18" customHeight="1">
      <c r="B33" s="37" t="inlineStr">
        <is>
          <t>Mavi (█)</t>
        </is>
      </c>
      <c r="C33" s="38" t="inlineStr">
        <is>
          <t>Henüz başlamamış görev — Tamamlanma % = 0</t>
        </is>
      </c>
    </row>
    <row r="34" ht="8" customHeight="1"/>
    <row r="35" ht="22" customHeight="1">
      <c r="B35" s="34" t="inlineStr">
        <is>
          <t>VERİ GİRİŞİ KURALLARI</t>
        </is>
      </c>
    </row>
    <row r="36" ht="18" customHeight="1">
      <c r="B36" s="35" t="inlineStr">
        <is>
          <t>Tamamlanma %</t>
        </is>
      </c>
      <c r="C36" s="36" t="inlineStr">
        <is>
          <t>Yalnızca 0-100 arası tam sayı girin. Hücre otomatik % formatlar.</t>
        </is>
      </c>
    </row>
    <row r="37" ht="18" customHeight="1">
      <c r="B37" s="37" t="inlineStr">
        <is>
          <t>Tarih Girişi</t>
        </is>
      </c>
      <c r="C37" s="38" t="inlineStr">
        <is>
          <t>Excel'in tarihi tanıması için GG.AA.YYYY formatını kullanın.</t>
        </is>
      </c>
    </row>
    <row r="38" ht="18" customHeight="1">
      <c r="B38" s="35" t="inlineStr">
        <is>
          <t>Durum Seçimi</t>
        </is>
      </c>
      <c r="C38" s="36" t="inlineStr">
        <is>
          <t>I sütunu formül ile otomatik dolar — manuel değiştirmeyin.</t>
        </is>
      </c>
    </row>
    <row r="39" ht="18" customHeight="1">
      <c r="B39" s="37" t="inlineStr">
        <is>
          <t>Öncelik Seçimi</t>
        </is>
      </c>
      <c r="C39" s="38" t="inlineStr">
        <is>
          <t>J sütununda açılır liste (dropdown) mevcuttur, listeden seçin.</t>
        </is>
      </c>
    </row>
    <row r="40" ht="18" customHeight="1">
      <c r="B40" s="35" t="inlineStr">
        <is>
          <t>Yeni Görev Ekleme</t>
        </is>
      </c>
      <c r="C40" s="36" t="inlineStr">
        <is>
          <t>11. satırdan itibaren aynı format ile yeni satırlar ekleyebilirsiniz.</t>
        </is>
      </c>
    </row>
    <row r="41" ht="8" customHeight="1"/>
    <row r="42" ht="22" customHeight="1">
      <c r="B42" s="34" t="inlineStr">
        <is>
          <t>FİLTRE VE SIRALAMA</t>
        </is>
      </c>
    </row>
    <row r="43" ht="18" customHeight="1">
      <c r="B43" s="37" t="inlineStr">
        <is>
          <t>Filtre Kullanımı</t>
        </is>
      </c>
      <c r="C43" s="38" t="inlineStr">
        <is>
          <t>ProjeTakvimi sayfasında başlık satırında otomatik filtreler açıktır.</t>
        </is>
      </c>
    </row>
    <row r="44" ht="18" customHeight="1">
      <c r="B44" s="35" t="inlineStr">
        <is>
          <t>Departmana Göre</t>
        </is>
      </c>
      <c r="C44" s="36" t="inlineStr">
        <is>
          <t>D sütunundan departman filtresi uygulayarak ekip görünümü elde edin.</t>
        </is>
      </c>
    </row>
    <row r="45" ht="18" customHeight="1">
      <c r="B45" s="37" t="inlineStr">
        <is>
          <t>Önceliğe Göre</t>
        </is>
      </c>
      <c r="C45" s="38" t="inlineStr">
        <is>
          <t>J sütunundan Yüksek seçerek kritik görevleri izole edin.</t>
        </is>
      </c>
    </row>
    <row r="46" ht="18" customHeight="1">
      <c r="B46" s="35" t="inlineStr">
        <is>
          <t>Duruma Göre</t>
        </is>
      </c>
      <c r="C46" s="36" t="inlineStr">
        <is>
          <t>I sütunundan 'Gecikti' veya 'Devam Ediyor' filtreleyerek aksiyon alın.</t>
        </is>
      </c>
    </row>
    <row r="47" ht="8" customHeight="1"/>
    <row r="48" ht="22" customHeight="1">
      <c r="B48" s="34" t="inlineStr">
        <is>
          <t>KOŞULLU BİÇİMLENDİRME</t>
        </is>
      </c>
    </row>
    <row r="49" ht="18" customHeight="1">
      <c r="B49" s="37" t="inlineStr">
        <is>
          <t>Durum - Tamamlandı</t>
        </is>
      </c>
      <c r="C49" s="38" t="inlineStr">
        <is>
          <t>Yeşil arka plan, koyu yeşil yazı</t>
        </is>
      </c>
    </row>
    <row r="50" ht="18" customHeight="1">
      <c r="B50" s="35" t="inlineStr">
        <is>
          <t>Durum - Devam Ediyor</t>
        </is>
      </c>
      <c r="C50" s="36" t="inlineStr">
        <is>
          <t>Turuncu arka plan, koyu turuncu yazı</t>
        </is>
      </c>
    </row>
    <row r="51" ht="18" customHeight="1">
      <c r="B51" s="37" t="inlineStr">
        <is>
          <t>Durum - Başlamadı</t>
        </is>
      </c>
      <c r="C51" s="38" t="inlineStr">
        <is>
          <t>Mavi arka plan, koyu mavi yazı</t>
        </is>
      </c>
    </row>
    <row r="52" ht="18" customHeight="1">
      <c r="B52" s="35" t="inlineStr">
        <is>
          <t>Gecikme - Gecikti</t>
        </is>
      </c>
      <c r="C52" s="36" t="inlineStr">
        <is>
          <t>Kırmızı arka plan, koyu kırmızı yazı</t>
        </is>
      </c>
    </row>
    <row r="53" ht="18" customHeight="1">
      <c r="B53" s="37" t="inlineStr">
        <is>
          <t>Öncelik - Yüksek</t>
        </is>
      </c>
      <c r="C53" s="38" t="inlineStr">
        <is>
          <t>Kırmızı tonda arka plan</t>
        </is>
      </c>
    </row>
    <row r="54" ht="18" customHeight="1">
      <c r="B54" s="35" t="inlineStr">
        <is>
          <t>Öncelik - Orta</t>
        </is>
      </c>
      <c r="C54" s="36" t="inlineStr">
        <is>
          <t>Turuncu tonda arka plan</t>
        </is>
      </c>
    </row>
    <row r="55" ht="18" customHeight="1">
      <c r="B55" s="37" t="inlineStr">
        <is>
          <t>Öncelik - Düşük</t>
        </is>
      </c>
      <c r="C55" s="38" t="inlineStr">
        <is>
          <t>Yeşil tonda arka plan</t>
        </is>
      </c>
    </row>
    <row r="57" ht="22" customHeight="1">
      <c r="B57" s="39" t="inlineStr">
        <is>
          <t>💡 İpucu: Gantt alanı haftalık ölçekte tasarlanmıştır. Görev tarihlerine göre █ simgesi otomatik yerleştirilir.</t>
        </is>
      </c>
    </row>
  </sheetData>
  <mergeCells count="9">
    <mergeCell ref="B1:C1"/>
    <mergeCell ref="B3:C3"/>
    <mergeCell ref="B9:C9"/>
    <mergeCell ref="B14:C14"/>
    <mergeCell ref="B29:C29"/>
    <mergeCell ref="B35:C35"/>
    <mergeCell ref="B42:C42"/>
    <mergeCell ref="B48:C48"/>
    <mergeCell ref="B57:C5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2026-06-04T20:16:27Z</dcterms:created>
  <dcterms:modified xmlns:dcterms="http://purl.org/dc/terms/" xmlns:xsi="http://www.w3.org/2001/XMLSchema-instance" xsi:type="dcterms:W3CDTF">2026-06-04T20:16:27Z</dcterms:modified>
</cp:coreProperties>
</file>